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y Documents\Stanley Black &amp; Decker\Z4\Master &amp; Disty\"/>
    </mc:Choice>
  </mc:AlternateContent>
  <bookViews>
    <workbookView xWindow="120" yWindow="90" windowWidth="9435" windowHeight="5475"/>
  </bookViews>
  <sheets>
    <sheet name="A5B4" sheetId="1" r:id="rId1"/>
  </sheets>
  <definedNames>
    <definedName name="\A">A5B4!#REF!</definedName>
    <definedName name="\S">A5B4!#REF!</definedName>
    <definedName name="\T">A5B4!#REF!</definedName>
    <definedName name="_xlnm._FilterDatabase" localSheetId="0" hidden="1">A5B4!$A$9:$AN$9</definedName>
    <definedName name="DATE">A5B4!#REF!</definedName>
    <definedName name="_xlnm.Print_Area" localSheetId="0">A5B4!$A$10:$X$49</definedName>
    <definedName name="_xlnm.Print_Titles" localSheetId="0">A5B4!$1:$9</definedName>
  </definedNames>
  <calcPr calcId="162913"/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Q6" i="1"/>
  <c r="P6" i="1"/>
  <c r="O6" i="1"/>
  <c r="N6" i="1"/>
  <c r="M6" i="1"/>
  <c r="L6" i="1"/>
  <c r="K7" i="1" l="1"/>
  <c r="J7" i="1"/>
  <c r="I7" i="1"/>
  <c r="H49" i="1"/>
  <c r="I12" i="1" l="1"/>
  <c r="I16" i="1"/>
  <c r="I20" i="1"/>
  <c r="I24" i="1"/>
  <c r="I28" i="1"/>
  <c r="I32" i="1"/>
  <c r="I36" i="1"/>
  <c r="I39" i="1"/>
  <c r="I43" i="1"/>
  <c r="I11" i="1"/>
  <c r="I18" i="1"/>
  <c r="I25" i="1"/>
  <c r="I27" i="1"/>
  <c r="I34" i="1"/>
  <c r="I40" i="1"/>
  <c r="I42" i="1"/>
  <c r="I10" i="1"/>
  <c r="I17" i="1"/>
  <c r="I19" i="1"/>
  <c r="I26" i="1"/>
  <c r="I33" i="1"/>
  <c r="I35" i="1"/>
  <c r="I41" i="1"/>
  <c r="I46" i="1"/>
  <c r="I14" i="1"/>
  <c r="I21" i="1"/>
  <c r="I38" i="1"/>
  <c r="I45" i="1"/>
  <c r="I37" i="1"/>
  <c r="I15" i="1"/>
  <c r="I22" i="1"/>
  <c r="I29" i="1"/>
  <c r="I31" i="1"/>
  <c r="I44" i="1"/>
  <c r="I23" i="1"/>
  <c r="I30" i="1"/>
  <c r="I13" i="1"/>
  <c r="I47" i="1"/>
  <c r="J13" i="1"/>
  <c r="J17" i="1"/>
  <c r="J21" i="1"/>
  <c r="J25" i="1"/>
  <c r="J29" i="1"/>
  <c r="J33" i="1"/>
  <c r="J40" i="1"/>
  <c r="J44" i="1"/>
  <c r="J14" i="1"/>
  <c r="J16" i="1"/>
  <c r="J23" i="1"/>
  <c r="J30" i="1"/>
  <c r="J32" i="1"/>
  <c r="J38" i="1"/>
  <c r="J45" i="1"/>
  <c r="J15" i="1"/>
  <c r="J22" i="1"/>
  <c r="J24" i="1"/>
  <c r="J31" i="1"/>
  <c r="J37" i="1"/>
  <c r="J39" i="1"/>
  <c r="J47" i="1"/>
  <c r="J10" i="1"/>
  <c r="J28" i="1"/>
  <c r="J35" i="1"/>
  <c r="J41" i="1"/>
  <c r="J11" i="1"/>
  <c r="J18" i="1"/>
  <c r="J36" i="1"/>
  <c r="J42" i="1"/>
  <c r="J34" i="1"/>
  <c r="J12" i="1"/>
  <c r="J19" i="1"/>
  <c r="J26" i="1"/>
  <c r="J43" i="1"/>
  <c r="J46" i="1"/>
  <c r="J20" i="1"/>
  <c r="J27" i="1"/>
  <c r="K10" i="1"/>
  <c r="K14" i="1"/>
  <c r="K18" i="1"/>
  <c r="K22" i="1"/>
  <c r="K26" i="1"/>
  <c r="K30" i="1"/>
  <c r="K34" i="1"/>
  <c r="K37" i="1"/>
  <c r="K41" i="1"/>
  <c r="K12" i="1"/>
  <c r="K19" i="1"/>
  <c r="K21" i="1"/>
  <c r="K28" i="1"/>
  <c r="K35" i="1"/>
  <c r="K43" i="1"/>
  <c r="K46" i="1"/>
  <c r="K11" i="1"/>
  <c r="K13" i="1"/>
  <c r="K20" i="1"/>
  <c r="K27" i="1"/>
  <c r="K29" i="1"/>
  <c r="K36" i="1"/>
  <c r="K42" i="1"/>
  <c r="K44" i="1"/>
  <c r="K17" i="1"/>
  <c r="K24" i="1"/>
  <c r="K31" i="1"/>
  <c r="K47" i="1"/>
  <c r="K25" i="1"/>
  <c r="K32" i="1"/>
  <c r="K38" i="1"/>
  <c r="K45" i="1"/>
  <c r="K16" i="1"/>
  <c r="K23" i="1"/>
  <c r="K15" i="1"/>
  <c r="K33" i="1"/>
  <c r="K39" i="1"/>
  <c r="K40" i="1"/>
</calcChain>
</file>

<file path=xl/sharedStrings.xml><?xml version="1.0" encoding="utf-8"?>
<sst xmlns="http://schemas.openxmlformats.org/spreadsheetml/2006/main" count="223" uniqueCount="149">
  <si>
    <t>DESCRIPTION</t>
  </si>
  <si>
    <t>CUSTOMER APPROVED</t>
  </si>
  <si>
    <t>BOM</t>
  </si>
  <si>
    <t>MINIMUM</t>
  </si>
  <si>
    <t>WKS</t>
  </si>
  <si>
    <t>U/M</t>
  </si>
  <si>
    <t>QTY</t>
  </si>
  <si>
    <t>QUOTE QTY</t>
  </si>
  <si>
    <t>BUY QTY</t>
  </si>
  <si>
    <t>COST/PC</t>
  </si>
  <si>
    <t>L/T</t>
  </si>
  <si>
    <t>NOTES</t>
  </si>
  <si>
    <t>----------------</t>
  </si>
  <si>
    <t>------------------------------</t>
  </si>
  <si>
    <t>----------------------------</t>
  </si>
  <si>
    <t>----</t>
  </si>
  <si>
    <t>---------</t>
  </si>
  <si>
    <t>-------</t>
  </si>
  <si>
    <t>--------------</t>
  </si>
  <si>
    <t>---</t>
  </si>
  <si>
    <t>MFG</t>
  </si>
  <si>
    <t>MFG P/N</t>
  </si>
  <si>
    <t>SEQ</t>
  </si>
  <si>
    <t>Assembly Details</t>
  </si>
  <si>
    <t>BOM 1</t>
  </si>
  <si>
    <t>EAU Quote Quantities</t>
  </si>
  <si>
    <t>A/B</t>
  </si>
  <si>
    <t>MFG  P/N</t>
  </si>
  <si>
    <t>QUOTE</t>
  </si>
  <si>
    <t>REF. DES.</t>
  </si>
  <si>
    <t>PACKAGING</t>
  </si>
  <si>
    <t>STOCK</t>
  </si>
  <si>
    <t>ON HAND</t>
  </si>
  <si>
    <t>-------------</t>
  </si>
  <si>
    <t>C10,C2,C3,C5,C7</t>
  </si>
  <si>
    <t>C1,C11,C8</t>
  </si>
  <si>
    <t>C6</t>
  </si>
  <si>
    <t>C9</t>
  </si>
  <si>
    <t>C4</t>
  </si>
  <si>
    <t>D1,D7</t>
  </si>
  <si>
    <t>Q1</t>
  </si>
  <si>
    <t>R1,R2,R3,R4</t>
  </si>
  <si>
    <t>R11</t>
  </si>
  <si>
    <t>R5</t>
  </si>
  <si>
    <t>R13</t>
  </si>
  <si>
    <t>R6,R7,R8,R9,R10</t>
  </si>
  <si>
    <t>R19</t>
  </si>
  <si>
    <t>R18</t>
  </si>
  <si>
    <t>R14,R15,R16</t>
  </si>
  <si>
    <t>R17</t>
  </si>
  <si>
    <t>RT1</t>
  </si>
  <si>
    <t>U1</t>
  </si>
  <si>
    <t>U3</t>
  </si>
  <si>
    <t>LED1,LED2,LED3</t>
  </si>
  <si>
    <t>S1</t>
  </si>
  <si>
    <t>J2,J4,J6,J7,J8,J9,J11,J12,J15,J16</t>
  </si>
  <si>
    <t>J1,J3,J5,J10,J13</t>
  </si>
  <si>
    <t>SDPT</t>
  </si>
  <si>
    <t>R12</t>
  </si>
  <si>
    <t>BUS1</t>
  </si>
  <si>
    <t>CT1,CT3,CT4</t>
  </si>
  <si>
    <t>CT2</t>
  </si>
  <si>
    <t>CT5</t>
  </si>
  <si>
    <t>T1</t>
  </si>
  <si>
    <t>Conformal Coating</t>
  </si>
  <si>
    <t/>
  </si>
  <si>
    <t>Light Pipe</t>
  </si>
  <si>
    <t>Date Received:1/25/2019</t>
  </si>
  <si>
    <t>Program(s): Z4 quotation (Stanley B&amp;D)</t>
  </si>
  <si>
    <t>Customer: Stanley Black &amp; Decker</t>
  </si>
  <si>
    <t>0603, .1uF, 10%, 25V, XR7</t>
  </si>
  <si>
    <t>0603, .1uF, 10%, 50V, XR7</t>
  </si>
  <si>
    <t>0805, .1uF, 10%, 50V, XR7</t>
  </si>
  <si>
    <t>0805, 22nF, 10%, 50V, XR7</t>
  </si>
  <si>
    <t>0805, 4.7uF, 10%, 50v, XR7</t>
  </si>
  <si>
    <t>SMF22, SOD 123</t>
  </si>
  <si>
    <t>SOT23-3, Vds 50V+, Vgs 25+</t>
  </si>
  <si>
    <t>PPTC 0.10A 24V 0805</t>
  </si>
  <si>
    <t>0603, 806Ω, 1%, 1/10W</t>
  </si>
  <si>
    <t>0603, 100Ω,±5%,1/10W</t>
  </si>
  <si>
    <t>0805, 100Ω,±5%,1/8W</t>
  </si>
  <si>
    <t>0402, 4.7kΩ,±5%,1/16W</t>
  </si>
  <si>
    <t>0402, 1KΩ,±5%,1/16W</t>
  </si>
  <si>
    <t>0603, 1KΩ,±5%,1/10W</t>
  </si>
  <si>
    <t>1206, 2KΩ,±5%,1/4W</t>
  </si>
  <si>
    <t>0402, 422KΩ,±5%,1/16W</t>
  </si>
  <si>
    <t>TKS,TSM2A103F34D1RZ,0805,10KΩ,±1%,B=3435</t>
  </si>
  <si>
    <t>ABLIC,S-8215AAB-K8T2U,TMSOP8</t>
  </si>
  <si>
    <t>ABLIC, S-8229AAM-M6T1U,SOT-23-6</t>
  </si>
  <si>
    <t>YELLOW-GREEN, ~537nm, TOPFIRE, 0603</t>
  </si>
  <si>
    <t>1206, 0Ω,±5%,1/4W</t>
  </si>
  <si>
    <t>0805,0Ω,±5%,1/4W</t>
  </si>
  <si>
    <t>0402, 1MΩ,±5%,1/16W</t>
  </si>
  <si>
    <t>Packing Material</t>
  </si>
  <si>
    <t>YAGEO</t>
  </si>
  <si>
    <t>CC0402KRX7R8BB104</t>
  </si>
  <si>
    <t>CC0603KRX7R9BB104</t>
  </si>
  <si>
    <t>CC0805KRX7R9BB104</t>
  </si>
  <si>
    <t>SAMSUNG</t>
  </si>
  <si>
    <t>CL21B475KAFNNNE,X7R</t>
  </si>
  <si>
    <t>TAIWAN SEMICONDUNTOR</t>
  </si>
  <si>
    <t>SMF22ARVG,22V</t>
  </si>
  <si>
    <t>littelfuse</t>
  </si>
  <si>
    <t>SMF22ARVG</t>
  </si>
  <si>
    <t>DIODES</t>
  </si>
  <si>
    <t>DMN67D8L-7</t>
  </si>
  <si>
    <t>NXP</t>
  </si>
  <si>
    <t>2N7002</t>
  </si>
  <si>
    <t>MCC</t>
  </si>
  <si>
    <t>2N7002A</t>
  </si>
  <si>
    <t>Thinking</t>
  </si>
  <si>
    <t>KMC2S010RY24</t>
  </si>
  <si>
    <t>Littelfuse</t>
  </si>
  <si>
    <t>0805L010/24YR</t>
  </si>
  <si>
    <t>RC0603JR-07100RL</t>
  </si>
  <si>
    <t>RC0805JR-07100RL</t>
  </si>
  <si>
    <t>RC0402FR-074K7L</t>
  </si>
  <si>
    <t>RC0402FR-071KL</t>
  </si>
  <si>
    <t>RC0603FR-071KL</t>
  </si>
  <si>
    <t>RC1206FR-072KL</t>
  </si>
  <si>
    <t>RC0402FR-07422KL</t>
  </si>
  <si>
    <t>TKS</t>
  </si>
  <si>
    <t>TSM2A103F34D1RZ</t>
  </si>
  <si>
    <t>ABLIC</t>
  </si>
  <si>
    <t>S-8215AAB-K8T2U</t>
  </si>
  <si>
    <t>S-8229AAM-M6T1U</t>
  </si>
  <si>
    <t>TTC</t>
  </si>
  <si>
    <t>STS62-SH4516-2200,贴片</t>
  </si>
  <si>
    <t>RC1206FR-070RL</t>
  </si>
  <si>
    <t>RC0805FR-070RL</t>
  </si>
  <si>
    <t>千住</t>
  </si>
  <si>
    <t>M705-S101ZH-S4 solder wire</t>
  </si>
  <si>
    <t>RC0402JR-071ML,1MΩ</t>
  </si>
  <si>
    <t>佳雅</t>
  </si>
  <si>
    <t>N564677</t>
  </si>
  <si>
    <t>N568142</t>
  </si>
  <si>
    <t>N581867</t>
  </si>
  <si>
    <t>N568141</t>
  </si>
  <si>
    <t>龙铁</t>
  </si>
  <si>
    <t>N564114端子块</t>
  </si>
  <si>
    <t>HYSTIC</t>
  </si>
  <si>
    <t>99.9%无铅锡条</t>
  </si>
  <si>
    <t>AC801</t>
  </si>
  <si>
    <t>N680235</t>
  </si>
  <si>
    <t>亿铖达</t>
  </si>
  <si>
    <t>Due Date:2/4/2019</t>
  </si>
  <si>
    <t>Open Sourced</t>
  </si>
  <si>
    <t>Design Location: Britain, CT</t>
  </si>
  <si>
    <t>SII Location: Acuna, 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</si>
</sst>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00"/>
    <numFmt numFmtId="165" formatCode="_(* #,##0_);_(* \(#,##0\);_(* &quot;-&quot;??_);_(@_)"/>
  </numFmts>
  <fonts count="7">
    <font>
      <sz val="9"/>
      <color indexed="8"/>
      <name val="Arial"/>
      <family val="2"/>
    </font>
    <font>
      <sz val="12"/>
      <color indexed="8"/>
      <name val="Albertus Extra Bold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 applyProtection="0"/>
    <xf numFmtId="43" fontId="1" fillId="0" borderId="0" applyFont="0" applyFill="0" applyBorder="0" applyAlignment="0" applyProtection="0"/>
    <xf numFmtId="0" fontId="5" fillId="2" borderId="1" applyNumberFormat="0" applyBorder="0" applyAlignment="0" applyProtection="0"/>
    <xf numFmtId="0" fontId="6" fillId="3" borderId="2" applyNumberFormat="0" applyBorder="0" applyProtection="0">
      <alignment vertical="center"/>
    </xf>
  </cellStyleXfs>
  <cellXfs count="29">
    <xf numFmtId="0" fontId="0" fillId="0" borderId="0" xfId="0" applyNumberFormat="1" applyFill="1"/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quotePrefix="1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left" vertical="center"/>
    </xf>
  </cellXfs>
  <cellStyles count="4">
    <cellStyle name="Calculation" xfId="2" builtinId="22" customBuiltin="1"/>
    <cellStyle name="Check Cell" xfId="3" builtinId="23" customBuiltin="1"/>
    <cellStyle name="Comma" xfId="1" builtinId="3"/>
    <cellStyle name="Normal" xfId="0" builtinId="0" customBuiltin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50"/>
  <sheetViews>
    <sheetView tabSelected="1" defaultGridColor="0" colorId="23" zoomScale="90" zoomScaleNormal="90" workbookViewId="0">
      <pane xSplit="5" ySplit="9" topLeftCell="F10" activePane="bottomRight" state="frozen"/>
      <selection pane="topRight" activeCell="H1" sqref="H1"/>
      <selection pane="bottomLeft" activeCell="A8" sqref="A8"/>
      <selection pane="bottomRight" activeCell="B3" sqref="B3"/>
    </sheetView>
  </sheetViews>
  <sheetFormatPr defaultColWidth="7.85546875" defaultRowHeight="12" outlineLevelCol="2"/>
  <cols>
    <col min="1" max="1" width="4.28515625" style="1" customWidth="1"/>
    <col min="2" max="2" width="36.140625" style="1" customWidth="1"/>
    <col min="3" max="3" width="9.42578125" style="1" customWidth="1"/>
    <col min="4" max="4" width="16" style="1" customWidth="1"/>
    <col min="5" max="5" width="20.140625" style="1" customWidth="1"/>
    <col min="6" max="6" width="6.5703125" style="1" customWidth="1"/>
    <col min="7" max="7" width="6" style="3" customWidth="1"/>
    <col min="8" max="8" width="6" style="3" customWidth="1" outlineLevel="2"/>
    <col min="9" max="9" width="11.85546875" style="4" customWidth="1" outlineLevel="2"/>
    <col min="10" max="10" width="12.5703125" style="4" customWidth="1" outlineLevel="2"/>
    <col min="11" max="11" width="11.42578125" style="4" customWidth="1" outlineLevel="2"/>
    <col min="12" max="12" width="10.5703125" style="5" customWidth="1" outlineLevel="1"/>
    <col min="13" max="13" width="10.7109375" style="5" customWidth="1" outlineLevel="1"/>
    <col min="14" max="14" width="9.5703125" style="5" customWidth="1" outlineLevel="1"/>
    <col min="15" max="17" width="10.5703125" style="1" customWidth="1" outlineLevel="1"/>
    <col min="18" max="18" width="0.5703125" style="1" customWidth="1" outlineLevel="2"/>
    <col min="19" max="19" width="15" style="2" bestFit="1" customWidth="1" outlineLevel="1"/>
    <col min="20" max="21" width="15" style="2" bestFit="1" customWidth="1"/>
    <col min="22" max="22" width="5.42578125" style="2" customWidth="1"/>
    <col min="23" max="23" width="13.7109375" style="2" customWidth="1"/>
    <col min="24" max="24" width="40.5703125" style="2" customWidth="1"/>
    <col min="25" max="16384" width="7.85546875" style="1"/>
  </cols>
  <sheetData>
    <row r="1" spans="1:24">
      <c r="B1" s="21" t="s">
        <v>69</v>
      </c>
      <c r="D1" s="1" t="s">
        <v>23</v>
      </c>
      <c r="E1" s="2" t="s">
        <v>25</v>
      </c>
      <c r="F1" s="2"/>
      <c r="I1" s="20"/>
    </row>
    <row r="2" spans="1:24">
      <c r="B2" s="21" t="s">
        <v>147</v>
      </c>
      <c r="D2" s="1" t="s">
        <v>24</v>
      </c>
      <c r="E2" s="28">
        <v>1000000</v>
      </c>
    </row>
    <row r="3" spans="1:24">
      <c r="B3" s="21" t="s">
        <v>148</v>
      </c>
      <c r="E3" s="28">
        <v>3000000</v>
      </c>
      <c r="F3" s="2"/>
    </row>
    <row r="4" spans="1:24">
      <c r="B4" s="21" t="s">
        <v>68</v>
      </c>
      <c r="D4" s="21"/>
      <c r="E4" s="28">
        <v>5000000</v>
      </c>
      <c r="F4" s="2"/>
    </row>
    <row r="5" spans="1:24" s="7" customFormat="1">
      <c r="B5" s="21" t="s">
        <v>67</v>
      </c>
      <c r="D5" s="21"/>
      <c r="G5" s="10"/>
      <c r="H5" s="10"/>
      <c r="I5" s="11"/>
      <c r="J5" s="11"/>
      <c r="K5" s="11"/>
      <c r="L5" s="12"/>
      <c r="M5" s="12"/>
      <c r="N5" s="12"/>
      <c r="S5" s="9"/>
      <c r="T5" s="9"/>
      <c r="U5" s="9"/>
      <c r="V5" s="9"/>
      <c r="W5" s="9"/>
      <c r="X5" s="9"/>
    </row>
    <row r="6" spans="1:24" s="7" customFormat="1">
      <c r="B6" s="8" t="s">
        <v>145</v>
      </c>
      <c r="D6" s="9"/>
      <c r="G6" s="10"/>
      <c r="H6" s="10">
        <v>1</v>
      </c>
      <c r="I6" s="11"/>
      <c r="J6" s="11"/>
      <c r="K6" s="11"/>
      <c r="L6" s="12">
        <f>E2</f>
        <v>1000000</v>
      </c>
      <c r="M6" s="12">
        <f>E3</f>
        <v>3000000</v>
      </c>
      <c r="N6" s="12">
        <f>E4</f>
        <v>5000000</v>
      </c>
      <c r="O6" s="10">
        <f>E2</f>
        <v>1000000</v>
      </c>
      <c r="P6" s="10">
        <f>E3</f>
        <v>3000000</v>
      </c>
      <c r="Q6" s="10">
        <f>E4</f>
        <v>5000000</v>
      </c>
      <c r="S6" s="9"/>
      <c r="T6" s="9"/>
      <c r="U6" s="9"/>
      <c r="V6" s="9"/>
      <c r="W6" s="9"/>
      <c r="X6" s="9"/>
    </row>
    <row r="7" spans="1:24" s="3" customFormat="1" ht="15" customHeight="1">
      <c r="B7" s="1"/>
      <c r="C7" s="1"/>
      <c r="D7" s="26" t="s">
        <v>1</v>
      </c>
      <c r="E7" s="26"/>
      <c r="F7" s="19"/>
      <c r="H7" s="3" t="s">
        <v>2</v>
      </c>
      <c r="I7" s="5">
        <f>E2</f>
        <v>1000000</v>
      </c>
      <c r="J7" s="5">
        <f>E3</f>
        <v>3000000</v>
      </c>
      <c r="K7" s="5">
        <f>E4</f>
        <v>5000000</v>
      </c>
      <c r="L7" s="5" t="s">
        <v>3</v>
      </c>
      <c r="M7" s="5" t="s">
        <v>3</v>
      </c>
      <c r="N7" s="5" t="s">
        <v>3</v>
      </c>
      <c r="O7" s="22" t="s">
        <v>28</v>
      </c>
      <c r="P7" s="22" t="s">
        <v>28</v>
      </c>
      <c r="Q7" s="22" t="s">
        <v>28</v>
      </c>
      <c r="S7" s="25"/>
      <c r="T7" s="25"/>
      <c r="U7" s="25"/>
      <c r="V7" s="22" t="s">
        <v>4</v>
      </c>
      <c r="W7" s="22" t="s">
        <v>31</v>
      </c>
      <c r="X7" s="6"/>
    </row>
    <row r="8" spans="1:24" s="3" customFormat="1">
      <c r="A8" s="3" t="s">
        <v>22</v>
      </c>
      <c r="B8" s="1" t="s">
        <v>0</v>
      </c>
      <c r="C8" s="21" t="s">
        <v>29</v>
      </c>
      <c r="D8" s="26" t="s">
        <v>20</v>
      </c>
      <c r="E8" s="23" t="s">
        <v>27</v>
      </c>
      <c r="F8" s="22" t="s">
        <v>26</v>
      </c>
      <c r="G8" s="3" t="s">
        <v>5</v>
      </c>
      <c r="H8" s="3" t="s">
        <v>6</v>
      </c>
      <c r="I8" s="5" t="s">
        <v>7</v>
      </c>
      <c r="J8" s="5" t="s">
        <v>7</v>
      </c>
      <c r="K8" s="5" t="s">
        <v>7</v>
      </c>
      <c r="L8" s="5" t="s">
        <v>8</v>
      </c>
      <c r="M8" s="5" t="s">
        <v>8</v>
      </c>
      <c r="N8" s="5" t="s">
        <v>8</v>
      </c>
      <c r="O8" s="3" t="s">
        <v>9</v>
      </c>
      <c r="P8" s="3" t="s">
        <v>9</v>
      </c>
      <c r="Q8" s="3" t="s">
        <v>9</v>
      </c>
      <c r="S8" s="22" t="s">
        <v>20</v>
      </c>
      <c r="T8" s="25" t="s">
        <v>21</v>
      </c>
      <c r="U8" s="22" t="s">
        <v>30</v>
      </c>
      <c r="V8" s="22" t="s">
        <v>10</v>
      </c>
      <c r="W8" s="22" t="s">
        <v>32</v>
      </c>
      <c r="X8" s="22" t="s">
        <v>11</v>
      </c>
    </row>
    <row r="9" spans="1:24" s="3" customFormat="1">
      <c r="A9" s="6" t="s">
        <v>19</v>
      </c>
      <c r="B9" s="24" t="s">
        <v>12</v>
      </c>
      <c r="C9" s="1" t="s">
        <v>12</v>
      </c>
      <c r="D9" s="1" t="s">
        <v>13</v>
      </c>
      <c r="E9" s="1" t="s">
        <v>14</v>
      </c>
      <c r="F9" s="19" t="s">
        <v>15</v>
      </c>
      <c r="G9" s="3" t="s">
        <v>15</v>
      </c>
      <c r="H9" s="3" t="s">
        <v>15</v>
      </c>
      <c r="I9" s="5" t="s">
        <v>16</v>
      </c>
      <c r="J9" s="5" t="s">
        <v>16</v>
      </c>
      <c r="K9" s="5" t="s">
        <v>16</v>
      </c>
      <c r="L9" s="5" t="s">
        <v>16</v>
      </c>
      <c r="M9" s="5" t="s">
        <v>16</v>
      </c>
      <c r="N9" s="5" t="s">
        <v>16</v>
      </c>
      <c r="O9" s="3" t="s">
        <v>17</v>
      </c>
      <c r="P9" s="3" t="s">
        <v>17</v>
      </c>
      <c r="Q9" s="3" t="s">
        <v>17</v>
      </c>
      <c r="S9" s="25" t="s">
        <v>18</v>
      </c>
      <c r="T9" s="25" t="s">
        <v>18</v>
      </c>
      <c r="U9" s="25" t="s">
        <v>18</v>
      </c>
      <c r="V9" s="25" t="s">
        <v>18</v>
      </c>
      <c r="W9" s="6" t="s">
        <v>19</v>
      </c>
      <c r="X9" s="6" t="s">
        <v>19</v>
      </c>
    </row>
    <row r="10" spans="1:24" s="3" customFormat="1" ht="13.5" customHeight="1">
      <c r="A10" s="3">
        <v>1</v>
      </c>
      <c r="B10" s="1" t="s">
        <v>70</v>
      </c>
      <c r="C10" s="1" t="s">
        <v>34</v>
      </c>
      <c r="D10" s="1" t="s">
        <v>94</v>
      </c>
      <c r="E10" s="1" t="s">
        <v>95</v>
      </c>
      <c r="F10" s="1"/>
      <c r="G10" s="24" t="str">
        <f t="shared" ref="G10:G47" si="0">IF(SUM(H10:H10)=0,"","EA")</f>
        <v>EA</v>
      </c>
      <c r="H10" s="14">
        <v>5</v>
      </c>
      <c r="I10" s="15">
        <f t="shared" ref="I10:I47" si="1">SUM(H10:H10)*$I$7</f>
        <v>5000000</v>
      </c>
      <c r="J10" s="15">
        <f t="shared" ref="J10:J47" si="2">SUM(H10:H10)*$J$7</f>
        <v>15000000</v>
      </c>
      <c r="K10" s="15">
        <f t="shared" ref="K10:K47" si="3">SUM(H10:H10)*$K$7</f>
        <v>25000000</v>
      </c>
      <c r="L10" s="5"/>
      <c r="M10" s="5"/>
      <c r="N10" s="5"/>
      <c r="O10" s="16"/>
      <c r="P10" s="16"/>
      <c r="Q10" s="16"/>
      <c r="R10" s="17"/>
      <c r="S10" s="2"/>
      <c r="T10" s="2"/>
      <c r="U10" s="6"/>
      <c r="V10" s="6"/>
      <c r="W10" s="6"/>
      <c r="X10" s="6"/>
    </row>
    <row r="11" spans="1:24" s="2" customFormat="1" ht="13.5" customHeight="1">
      <c r="A11" s="26">
        <v>2</v>
      </c>
      <c r="B11" s="1" t="s">
        <v>71</v>
      </c>
      <c r="C11" s="1" t="s">
        <v>35</v>
      </c>
      <c r="D11" s="1" t="s">
        <v>94</v>
      </c>
      <c r="E11" s="1" t="s">
        <v>96</v>
      </c>
      <c r="F11" s="1"/>
      <c r="G11" s="24" t="str">
        <f t="shared" si="0"/>
        <v>EA</v>
      </c>
      <c r="H11" s="14">
        <v>3</v>
      </c>
      <c r="I11" s="15">
        <f t="shared" si="1"/>
        <v>3000000</v>
      </c>
      <c r="J11" s="15">
        <f t="shared" si="2"/>
        <v>9000000</v>
      </c>
      <c r="K11" s="15">
        <f t="shared" si="3"/>
        <v>15000000</v>
      </c>
      <c r="L11" s="5"/>
      <c r="M11" s="5"/>
      <c r="N11" s="5"/>
      <c r="O11" s="16"/>
      <c r="P11" s="16"/>
      <c r="Q11" s="16"/>
      <c r="R11" s="3"/>
      <c r="U11" s="6"/>
      <c r="V11" s="6"/>
      <c r="W11" s="6"/>
      <c r="X11" s="6"/>
    </row>
    <row r="12" spans="1:24" s="3" customFormat="1" ht="13.5" customHeight="1">
      <c r="A12" s="26">
        <v>3</v>
      </c>
      <c r="B12" s="1" t="s">
        <v>72</v>
      </c>
      <c r="C12" s="1" t="s">
        <v>36</v>
      </c>
      <c r="D12" s="1" t="s">
        <v>94</v>
      </c>
      <c r="E12" s="1" t="s">
        <v>97</v>
      </c>
      <c r="F12" s="1"/>
      <c r="G12" s="24" t="str">
        <f t="shared" si="0"/>
        <v>EA</v>
      </c>
      <c r="H12" s="14">
        <v>1</v>
      </c>
      <c r="I12" s="15">
        <f t="shared" si="1"/>
        <v>1000000</v>
      </c>
      <c r="J12" s="15">
        <f t="shared" si="2"/>
        <v>3000000</v>
      </c>
      <c r="K12" s="15">
        <f t="shared" si="3"/>
        <v>5000000</v>
      </c>
      <c r="L12" s="5"/>
      <c r="M12" s="5"/>
      <c r="N12" s="5"/>
      <c r="O12" s="16"/>
      <c r="P12" s="16"/>
      <c r="Q12" s="16"/>
      <c r="R12" s="17"/>
      <c r="S12" s="2"/>
      <c r="T12" s="2"/>
      <c r="U12" s="6"/>
      <c r="V12" s="6"/>
      <c r="W12" s="6"/>
      <c r="X12" s="6"/>
    </row>
    <row r="13" spans="1:24" s="3" customFormat="1" ht="13.5" customHeight="1">
      <c r="A13" s="26">
        <v>4</v>
      </c>
      <c r="B13" s="1" t="s">
        <v>73</v>
      </c>
      <c r="C13" s="1" t="s">
        <v>37</v>
      </c>
      <c r="D13" s="21" t="s">
        <v>146</v>
      </c>
      <c r="E13" s="21" t="s">
        <v>146</v>
      </c>
      <c r="F13" s="1"/>
      <c r="G13" s="24" t="str">
        <f t="shared" si="0"/>
        <v>EA</v>
      </c>
      <c r="H13" s="14">
        <v>1</v>
      </c>
      <c r="I13" s="15">
        <f t="shared" si="1"/>
        <v>1000000</v>
      </c>
      <c r="J13" s="15">
        <f t="shared" si="2"/>
        <v>3000000</v>
      </c>
      <c r="K13" s="15">
        <f t="shared" si="3"/>
        <v>5000000</v>
      </c>
      <c r="L13" s="5"/>
      <c r="M13" s="5"/>
      <c r="N13" s="5"/>
      <c r="O13" s="16"/>
      <c r="P13" s="16"/>
      <c r="Q13" s="16"/>
      <c r="R13" s="17"/>
      <c r="S13" s="2"/>
      <c r="T13" s="2"/>
      <c r="U13" s="6"/>
      <c r="V13" s="6"/>
      <c r="W13" s="6"/>
      <c r="X13" s="6"/>
    </row>
    <row r="14" spans="1:24" s="3" customFormat="1" ht="13.5" customHeight="1">
      <c r="A14" s="26">
        <v>5</v>
      </c>
      <c r="B14" s="1" t="s">
        <v>74</v>
      </c>
      <c r="C14" s="1" t="s">
        <v>38</v>
      </c>
      <c r="D14" s="1" t="s">
        <v>98</v>
      </c>
      <c r="E14" s="1" t="s">
        <v>99</v>
      </c>
      <c r="F14" s="1"/>
      <c r="G14" s="24" t="str">
        <f t="shared" si="0"/>
        <v>EA</v>
      </c>
      <c r="H14" s="14">
        <v>1</v>
      </c>
      <c r="I14" s="15">
        <f t="shared" si="1"/>
        <v>1000000</v>
      </c>
      <c r="J14" s="15">
        <f t="shared" si="2"/>
        <v>3000000</v>
      </c>
      <c r="K14" s="15">
        <f t="shared" si="3"/>
        <v>5000000</v>
      </c>
      <c r="L14" s="5"/>
      <c r="M14" s="5"/>
      <c r="N14" s="5"/>
      <c r="O14" s="16"/>
      <c r="P14" s="16"/>
      <c r="Q14" s="16"/>
      <c r="R14" s="17"/>
      <c r="S14" s="2"/>
      <c r="T14" s="2"/>
      <c r="U14" s="6"/>
      <c r="V14" s="6"/>
      <c r="W14" s="6"/>
      <c r="X14" s="6"/>
    </row>
    <row r="15" spans="1:24" s="3" customFormat="1" ht="13.5" customHeight="1">
      <c r="A15" s="26">
        <v>6</v>
      </c>
      <c r="B15" s="1" t="s">
        <v>75</v>
      </c>
      <c r="C15" s="1" t="s">
        <v>39</v>
      </c>
      <c r="D15" s="1" t="s">
        <v>100</v>
      </c>
      <c r="E15" s="1" t="s">
        <v>101</v>
      </c>
      <c r="F15" s="1"/>
      <c r="G15" s="24" t="str">
        <f t="shared" si="0"/>
        <v>EA</v>
      </c>
      <c r="H15" s="14">
        <v>2</v>
      </c>
      <c r="I15" s="15">
        <f t="shared" si="1"/>
        <v>2000000</v>
      </c>
      <c r="J15" s="15">
        <f t="shared" si="2"/>
        <v>6000000</v>
      </c>
      <c r="K15" s="15">
        <f t="shared" si="3"/>
        <v>10000000</v>
      </c>
      <c r="L15" s="5"/>
      <c r="M15" s="5"/>
      <c r="N15" s="5"/>
      <c r="O15" s="16"/>
      <c r="P15" s="16"/>
      <c r="Q15" s="16"/>
      <c r="R15" s="17"/>
      <c r="S15" s="2"/>
      <c r="T15" s="2"/>
      <c r="U15" s="6"/>
      <c r="V15" s="6"/>
      <c r="W15" s="6"/>
      <c r="X15" s="6"/>
    </row>
    <row r="16" spans="1:24" s="3" customFormat="1" ht="13.5" customHeight="1">
      <c r="A16" s="26">
        <v>7</v>
      </c>
      <c r="B16" s="1"/>
      <c r="C16" s="1" t="s">
        <v>39</v>
      </c>
      <c r="D16" s="1" t="s">
        <v>102</v>
      </c>
      <c r="E16" s="1" t="s">
        <v>103</v>
      </c>
      <c r="F16" s="1"/>
      <c r="G16" s="24" t="str">
        <f t="shared" si="0"/>
        <v/>
      </c>
      <c r="H16" s="14"/>
      <c r="I16" s="15">
        <f t="shared" si="1"/>
        <v>0</v>
      </c>
      <c r="J16" s="15">
        <f t="shared" si="2"/>
        <v>0</v>
      </c>
      <c r="K16" s="15">
        <f t="shared" si="3"/>
        <v>0</v>
      </c>
      <c r="L16" s="5"/>
      <c r="M16" s="5"/>
      <c r="N16" s="5"/>
      <c r="O16" s="16"/>
      <c r="P16" s="16"/>
      <c r="Q16" s="16"/>
      <c r="S16" s="2"/>
      <c r="T16" s="2"/>
      <c r="U16" s="6"/>
      <c r="V16" s="6"/>
      <c r="W16" s="6"/>
      <c r="X16" s="6"/>
    </row>
    <row r="17" spans="1:24" ht="13.5" customHeight="1">
      <c r="A17" s="26">
        <v>8</v>
      </c>
      <c r="B17" s="1" t="s">
        <v>76</v>
      </c>
      <c r="C17" s="1" t="s">
        <v>40</v>
      </c>
      <c r="D17" s="1" t="s">
        <v>104</v>
      </c>
      <c r="E17" s="1" t="s">
        <v>105</v>
      </c>
      <c r="G17" s="24" t="str">
        <f t="shared" si="0"/>
        <v>EA</v>
      </c>
      <c r="H17" s="14">
        <v>1</v>
      </c>
      <c r="I17" s="15">
        <f t="shared" si="1"/>
        <v>1000000</v>
      </c>
      <c r="J17" s="15">
        <f t="shared" si="2"/>
        <v>3000000</v>
      </c>
      <c r="K17" s="15">
        <f t="shared" si="3"/>
        <v>5000000</v>
      </c>
      <c r="O17" s="16"/>
      <c r="P17" s="16"/>
      <c r="Q17" s="16"/>
      <c r="R17" s="3"/>
      <c r="U17" s="6"/>
      <c r="V17" s="6"/>
      <c r="W17" s="6"/>
      <c r="X17" s="6"/>
    </row>
    <row r="18" spans="1:24" ht="13.5" customHeight="1">
      <c r="A18" s="26">
        <v>9</v>
      </c>
      <c r="C18" s="1" t="s">
        <v>40</v>
      </c>
      <c r="D18" s="1" t="s">
        <v>106</v>
      </c>
      <c r="E18" s="1" t="s">
        <v>107</v>
      </c>
      <c r="G18" s="24" t="str">
        <f t="shared" si="0"/>
        <v/>
      </c>
      <c r="H18" s="14"/>
      <c r="I18" s="15">
        <f t="shared" si="1"/>
        <v>0</v>
      </c>
      <c r="J18" s="15">
        <f t="shared" si="2"/>
        <v>0</v>
      </c>
      <c r="K18" s="15">
        <f t="shared" si="3"/>
        <v>0</v>
      </c>
      <c r="O18" s="16"/>
      <c r="P18" s="16"/>
      <c r="Q18" s="16"/>
      <c r="R18" s="17"/>
      <c r="U18" s="6"/>
      <c r="V18" s="6"/>
      <c r="W18" s="6"/>
      <c r="X18" s="6"/>
    </row>
    <row r="19" spans="1:24" ht="13.5" customHeight="1">
      <c r="A19" s="26">
        <v>10</v>
      </c>
      <c r="C19" s="1" t="s">
        <v>40</v>
      </c>
      <c r="D19" s="1" t="s">
        <v>108</v>
      </c>
      <c r="E19" s="1" t="s">
        <v>109</v>
      </c>
      <c r="G19" s="24" t="str">
        <f t="shared" si="0"/>
        <v/>
      </c>
      <c r="H19" s="14"/>
      <c r="I19" s="15">
        <f t="shared" si="1"/>
        <v>0</v>
      </c>
      <c r="J19" s="15">
        <f t="shared" si="2"/>
        <v>0</v>
      </c>
      <c r="K19" s="15">
        <f t="shared" si="3"/>
        <v>0</v>
      </c>
      <c r="O19" s="16"/>
      <c r="P19" s="16"/>
      <c r="Q19" s="16"/>
      <c r="R19" s="17"/>
      <c r="U19" s="6"/>
      <c r="V19" s="6"/>
      <c r="W19" s="6"/>
      <c r="X19" s="6"/>
    </row>
    <row r="20" spans="1:24" ht="13.5" customHeight="1">
      <c r="A20" s="26">
        <v>11</v>
      </c>
      <c r="B20" s="1" t="s">
        <v>77</v>
      </c>
      <c r="C20" s="1" t="s">
        <v>41</v>
      </c>
      <c r="D20" s="1" t="s">
        <v>110</v>
      </c>
      <c r="E20" s="1" t="s">
        <v>111</v>
      </c>
      <c r="G20" s="24" t="str">
        <f t="shared" si="0"/>
        <v>EA</v>
      </c>
      <c r="H20" s="14">
        <v>4</v>
      </c>
      <c r="I20" s="15">
        <f t="shared" si="1"/>
        <v>4000000</v>
      </c>
      <c r="J20" s="15">
        <f t="shared" si="2"/>
        <v>12000000</v>
      </c>
      <c r="K20" s="15">
        <f t="shared" si="3"/>
        <v>20000000</v>
      </c>
      <c r="O20" s="16"/>
      <c r="P20" s="16"/>
      <c r="Q20" s="16"/>
      <c r="R20" s="3"/>
      <c r="U20" s="6"/>
      <c r="V20" s="6"/>
      <c r="W20" s="6"/>
      <c r="X20" s="6"/>
    </row>
    <row r="21" spans="1:24" ht="13.5" customHeight="1">
      <c r="A21" s="26">
        <v>12</v>
      </c>
      <c r="C21" s="1" t="s">
        <v>41</v>
      </c>
      <c r="D21" s="1" t="s">
        <v>112</v>
      </c>
      <c r="E21" s="1" t="s">
        <v>113</v>
      </c>
      <c r="G21" s="24" t="str">
        <f t="shared" si="0"/>
        <v/>
      </c>
      <c r="H21" s="14"/>
      <c r="I21" s="15">
        <f t="shared" si="1"/>
        <v>0</v>
      </c>
      <c r="J21" s="15">
        <f t="shared" si="2"/>
        <v>0</v>
      </c>
      <c r="K21" s="15">
        <f t="shared" si="3"/>
        <v>0</v>
      </c>
      <c r="O21" s="16"/>
      <c r="P21" s="16"/>
      <c r="Q21" s="16"/>
      <c r="R21" s="17"/>
      <c r="U21" s="6"/>
      <c r="V21" s="6"/>
      <c r="W21" s="6"/>
      <c r="X21" s="6"/>
    </row>
    <row r="22" spans="1:24" ht="13.5" customHeight="1">
      <c r="A22" s="26">
        <v>13</v>
      </c>
      <c r="B22" s="1" t="s">
        <v>78</v>
      </c>
      <c r="C22" s="1" t="s">
        <v>42</v>
      </c>
      <c r="D22" s="21" t="s">
        <v>146</v>
      </c>
      <c r="E22" s="21" t="s">
        <v>146</v>
      </c>
      <c r="G22" s="24" t="str">
        <f t="shared" si="0"/>
        <v>EA</v>
      </c>
      <c r="H22" s="14">
        <v>1</v>
      </c>
      <c r="I22" s="15">
        <f t="shared" si="1"/>
        <v>1000000</v>
      </c>
      <c r="J22" s="15">
        <f t="shared" si="2"/>
        <v>3000000</v>
      </c>
      <c r="K22" s="15">
        <f t="shared" si="3"/>
        <v>5000000</v>
      </c>
      <c r="O22" s="16"/>
      <c r="P22" s="16"/>
      <c r="Q22" s="16"/>
      <c r="R22" s="17"/>
      <c r="U22" s="6"/>
      <c r="V22" s="6"/>
      <c r="W22" s="6"/>
      <c r="X22" s="6"/>
    </row>
    <row r="23" spans="1:24" ht="13.5" customHeight="1">
      <c r="A23" s="26">
        <v>14</v>
      </c>
      <c r="B23" s="1" t="s">
        <v>79</v>
      </c>
      <c r="C23" s="1" t="s">
        <v>43</v>
      </c>
      <c r="D23" s="1" t="s">
        <v>94</v>
      </c>
      <c r="E23" s="1" t="s">
        <v>114</v>
      </c>
      <c r="G23" s="24" t="str">
        <f t="shared" si="0"/>
        <v>EA</v>
      </c>
      <c r="H23" s="14">
        <v>1</v>
      </c>
      <c r="I23" s="15">
        <f t="shared" si="1"/>
        <v>1000000</v>
      </c>
      <c r="J23" s="15">
        <f t="shared" si="2"/>
        <v>3000000</v>
      </c>
      <c r="K23" s="15">
        <f t="shared" si="3"/>
        <v>5000000</v>
      </c>
      <c r="O23" s="16"/>
      <c r="P23" s="16"/>
      <c r="Q23" s="16"/>
      <c r="R23" s="17"/>
      <c r="U23" s="6"/>
      <c r="V23" s="6"/>
      <c r="W23" s="6"/>
      <c r="X23" s="6"/>
    </row>
    <row r="24" spans="1:24" ht="13.5" customHeight="1">
      <c r="A24" s="26">
        <v>15</v>
      </c>
      <c r="B24" s="1" t="s">
        <v>80</v>
      </c>
      <c r="C24" s="1" t="s">
        <v>44</v>
      </c>
      <c r="D24" s="1" t="s">
        <v>94</v>
      </c>
      <c r="E24" s="1" t="s">
        <v>115</v>
      </c>
      <c r="G24" s="24" t="str">
        <f t="shared" si="0"/>
        <v>EA</v>
      </c>
      <c r="H24" s="14">
        <v>1</v>
      </c>
      <c r="I24" s="15">
        <f t="shared" si="1"/>
        <v>1000000</v>
      </c>
      <c r="J24" s="15">
        <f t="shared" si="2"/>
        <v>3000000</v>
      </c>
      <c r="K24" s="15">
        <f t="shared" si="3"/>
        <v>5000000</v>
      </c>
      <c r="O24" s="16"/>
      <c r="P24" s="16"/>
      <c r="Q24" s="16"/>
      <c r="R24" s="17"/>
      <c r="U24" s="6"/>
      <c r="V24" s="6"/>
      <c r="W24" s="6"/>
      <c r="X24" s="6"/>
    </row>
    <row r="25" spans="1:24" ht="13.5" customHeight="1">
      <c r="A25" s="26">
        <v>16</v>
      </c>
      <c r="B25" s="1" t="s">
        <v>81</v>
      </c>
      <c r="C25" s="1" t="s">
        <v>45</v>
      </c>
      <c r="D25" s="1" t="s">
        <v>94</v>
      </c>
      <c r="E25" s="1" t="s">
        <v>116</v>
      </c>
      <c r="G25" s="24" t="str">
        <f t="shared" si="0"/>
        <v>EA</v>
      </c>
      <c r="H25" s="14">
        <v>5</v>
      </c>
      <c r="I25" s="15">
        <f t="shared" si="1"/>
        <v>5000000</v>
      </c>
      <c r="J25" s="15">
        <f t="shared" si="2"/>
        <v>15000000</v>
      </c>
      <c r="K25" s="15">
        <f t="shared" si="3"/>
        <v>25000000</v>
      </c>
      <c r="O25" s="16"/>
      <c r="P25" s="16"/>
      <c r="Q25" s="16"/>
      <c r="R25" s="17"/>
      <c r="U25" s="6"/>
      <c r="V25" s="6"/>
      <c r="W25" s="6"/>
      <c r="X25" s="6"/>
    </row>
    <row r="26" spans="1:24" ht="13.5" customHeight="1">
      <c r="A26" s="26">
        <v>17</v>
      </c>
      <c r="B26" s="1" t="s">
        <v>82</v>
      </c>
      <c r="C26" s="1" t="s">
        <v>46</v>
      </c>
      <c r="D26" s="1" t="s">
        <v>94</v>
      </c>
      <c r="E26" s="1" t="s">
        <v>117</v>
      </c>
      <c r="G26" s="24" t="str">
        <f t="shared" si="0"/>
        <v>EA</v>
      </c>
      <c r="H26" s="14">
        <v>1</v>
      </c>
      <c r="I26" s="15">
        <f t="shared" si="1"/>
        <v>1000000</v>
      </c>
      <c r="J26" s="15">
        <f t="shared" si="2"/>
        <v>3000000</v>
      </c>
      <c r="K26" s="15">
        <f t="shared" si="3"/>
        <v>5000000</v>
      </c>
      <c r="O26" s="16"/>
      <c r="P26" s="16"/>
      <c r="Q26" s="16"/>
      <c r="R26" s="17"/>
      <c r="U26" s="6"/>
      <c r="V26" s="6"/>
      <c r="W26" s="6"/>
      <c r="X26" s="6"/>
    </row>
    <row r="27" spans="1:24" ht="13.5" customHeight="1">
      <c r="A27" s="26">
        <v>18</v>
      </c>
      <c r="B27" s="1" t="s">
        <v>83</v>
      </c>
      <c r="C27" s="1" t="s">
        <v>47</v>
      </c>
      <c r="D27" s="1" t="s">
        <v>94</v>
      </c>
      <c r="E27" s="1" t="s">
        <v>118</v>
      </c>
      <c r="G27" s="24" t="str">
        <f t="shared" si="0"/>
        <v>EA</v>
      </c>
      <c r="H27" s="14">
        <v>1</v>
      </c>
      <c r="I27" s="15">
        <f t="shared" si="1"/>
        <v>1000000</v>
      </c>
      <c r="J27" s="15">
        <f t="shared" si="2"/>
        <v>3000000</v>
      </c>
      <c r="K27" s="15">
        <f t="shared" si="3"/>
        <v>5000000</v>
      </c>
      <c r="O27" s="16"/>
      <c r="P27" s="16"/>
      <c r="Q27" s="16"/>
      <c r="R27" s="17"/>
      <c r="U27" s="6"/>
      <c r="V27" s="6"/>
      <c r="W27" s="6"/>
      <c r="X27" s="6"/>
    </row>
    <row r="28" spans="1:24" ht="13.5" customHeight="1">
      <c r="A28" s="26">
        <v>19</v>
      </c>
      <c r="B28" s="1" t="s">
        <v>84</v>
      </c>
      <c r="C28" s="1" t="s">
        <v>48</v>
      </c>
      <c r="D28" s="1" t="s">
        <v>94</v>
      </c>
      <c r="E28" s="1" t="s">
        <v>119</v>
      </c>
      <c r="G28" s="24" t="str">
        <f t="shared" si="0"/>
        <v>EA</v>
      </c>
      <c r="H28" s="14">
        <v>3</v>
      </c>
      <c r="I28" s="15">
        <f t="shared" si="1"/>
        <v>3000000</v>
      </c>
      <c r="J28" s="15">
        <f t="shared" si="2"/>
        <v>9000000</v>
      </c>
      <c r="K28" s="15">
        <f t="shared" si="3"/>
        <v>15000000</v>
      </c>
      <c r="O28" s="16"/>
      <c r="P28" s="16"/>
      <c r="Q28" s="16"/>
      <c r="R28" s="17"/>
      <c r="U28" s="6"/>
      <c r="V28" s="6"/>
      <c r="W28" s="6"/>
      <c r="X28" s="6"/>
    </row>
    <row r="29" spans="1:24" ht="13.5" customHeight="1">
      <c r="A29" s="26">
        <v>20</v>
      </c>
      <c r="B29" s="1" t="s">
        <v>85</v>
      </c>
      <c r="C29" s="1" t="s">
        <v>49</v>
      </c>
      <c r="D29" s="1" t="s">
        <v>94</v>
      </c>
      <c r="E29" s="1" t="s">
        <v>120</v>
      </c>
      <c r="G29" s="24" t="str">
        <f t="shared" si="0"/>
        <v>EA</v>
      </c>
      <c r="H29" s="14">
        <v>1</v>
      </c>
      <c r="I29" s="15">
        <f t="shared" si="1"/>
        <v>1000000</v>
      </c>
      <c r="J29" s="15">
        <f t="shared" si="2"/>
        <v>3000000</v>
      </c>
      <c r="K29" s="15">
        <f t="shared" si="3"/>
        <v>5000000</v>
      </c>
      <c r="O29" s="16"/>
      <c r="P29" s="16"/>
      <c r="Q29" s="16"/>
      <c r="R29" s="17"/>
      <c r="U29" s="6"/>
      <c r="V29" s="6"/>
      <c r="W29" s="6"/>
      <c r="X29" s="6"/>
    </row>
    <row r="30" spans="1:24" ht="13.5" customHeight="1">
      <c r="A30" s="26">
        <v>21</v>
      </c>
      <c r="B30" s="1" t="s">
        <v>86</v>
      </c>
      <c r="C30" s="1" t="s">
        <v>50</v>
      </c>
      <c r="D30" s="1" t="s">
        <v>121</v>
      </c>
      <c r="E30" s="1" t="s">
        <v>122</v>
      </c>
      <c r="G30" s="24" t="str">
        <f t="shared" si="0"/>
        <v>EA</v>
      </c>
      <c r="H30" s="14">
        <v>1</v>
      </c>
      <c r="I30" s="15">
        <f t="shared" si="1"/>
        <v>1000000</v>
      </c>
      <c r="J30" s="15">
        <f t="shared" si="2"/>
        <v>3000000</v>
      </c>
      <c r="K30" s="15">
        <f t="shared" si="3"/>
        <v>5000000</v>
      </c>
      <c r="O30" s="16"/>
      <c r="P30" s="16"/>
      <c r="Q30" s="16"/>
      <c r="R30" s="17"/>
      <c r="U30" s="6"/>
      <c r="V30" s="6"/>
      <c r="W30" s="6"/>
      <c r="X30" s="6"/>
    </row>
    <row r="31" spans="1:24" ht="13.5" customHeight="1">
      <c r="A31" s="26">
        <v>22</v>
      </c>
      <c r="B31" s="1" t="s">
        <v>87</v>
      </c>
      <c r="C31" s="1" t="s">
        <v>51</v>
      </c>
      <c r="D31" s="1" t="s">
        <v>123</v>
      </c>
      <c r="E31" s="1" t="s">
        <v>124</v>
      </c>
      <c r="G31" s="24" t="str">
        <f t="shared" si="0"/>
        <v>EA</v>
      </c>
      <c r="H31" s="14">
        <v>1</v>
      </c>
      <c r="I31" s="15">
        <f t="shared" si="1"/>
        <v>1000000</v>
      </c>
      <c r="J31" s="15">
        <f t="shared" si="2"/>
        <v>3000000</v>
      </c>
      <c r="K31" s="15">
        <f t="shared" si="3"/>
        <v>5000000</v>
      </c>
      <c r="O31" s="16"/>
      <c r="P31" s="16"/>
      <c r="Q31" s="16"/>
      <c r="R31" s="17"/>
      <c r="U31" s="6"/>
      <c r="V31" s="6"/>
      <c r="W31" s="6"/>
      <c r="X31" s="6"/>
    </row>
    <row r="32" spans="1:24" ht="13.5" customHeight="1">
      <c r="A32" s="26">
        <v>23</v>
      </c>
      <c r="B32" s="1" t="s">
        <v>88</v>
      </c>
      <c r="C32" s="1" t="s">
        <v>52</v>
      </c>
      <c r="D32" s="1" t="s">
        <v>123</v>
      </c>
      <c r="E32" s="1" t="s">
        <v>125</v>
      </c>
      <c r="G32" s="24" t="str">
        <f t="shared" si="0"/>
        <v>EA</v>
      </c>
      <c r="H32" s="14">
        <v>1</v>
      </c>
      <c r="I32" s="15">
        <f t="shared" si="1"/>
        <v>1000000</v>
      </c>
      <c r="J32" s="15">
        <f t="shared" si="2"/>
        <v>3000000</v>
      </c>
      <c r="K32" s="15">
        <f t="shared" si="3"/>
        <v>5000000</v>
      </c>
      <c r="O32" s="16"/>
      <c r="P32" s="16"/>
      <c r="Q32" s="16"/>
      <c r="R32" s="17"/>
      <c r="U32" s="6"/>
      <c r="V32" s="6"/>
      <c r="W32" s="6"/>
      <c r="X32" s="6"/>
    </row>
    <row r="33" spans="1:24" ht="13.5" customHeight="1">
      <c r="A33" s="26">
        <v>24</v>
      </c>
      <c r="B33" s="1" t="s">
        <v>89</v>
      </c>
      <c r="C33" s="1" t="s">
        <v>53</v>
      </c>
      <c r="D33" s="21" t="s">
        <v>146</v>
      </c>
      <c r="E33" s="21" t="s">
        <v>146</v>
      </c>
      <c r="G33" s="24" t="str">
        <f t="shared" si="0"/>
        <v>EA</v>
      </c>
      <c r="H33" s="14">
        <v>3</v>
      </c>
      <c r="I33" s="15">
        <f t="shared" si="1"/>
        <v>3000000</v>
      </c>
      <c r="J33" s="15">
        <f t="shared" si="2"/>
        <v>9000000</v>
      </c>
      <c r="K33" s="15">
        <f t="shared" si="3"/>
        <v>15000000</v>
      </c>
      <c r="O33" s="16"/>
      <c r="P33" s="16"/>
      <c r="Q33" s="16"/>
      <c r="R33" s="17"/>
      <c r="U33" s="6"/>
      <c r="V33" s="6"/>
      <c r="W33" s="6"/>
      <c r="X33" s="6"/>
    </row>
    <row r="34" spans="1:24" ht="13.5" customHeight="1">
      <c r="A34" s="26">
        <v>25</v>
      </c>
      <c r="C34" s="1" t="s">
        <v>54</v>
      </c>
      <c r="D34" s="1" t="s">
        <v>126</v>
      </c>
      <c r="E34" s="1" t="s">
        <v>127</v>
      </c>
      <c r="G34" s="24" t="str">
        <f t="shared" si="0"/>
        <v>EA</v>
      </c>
      <c r="H34" s="14">
        <v>1</v>
      </c>
      <c r="I34" s="15">
        <f t="shared" si="1"/>
        <v>1000000</v>
      </c>
      <c r="J34" s="15">
        <f t="shared" si="2"/>
        <v>3000000</v>
      </c>
      <c r="K34" s="15">
        <f t="shared" si="3"/>
        <v>5000000</v>
      </c>
      <c r="O34" s="16"/>
      <c r="P34" s="16"/>
      <c r="Q34" s="16"/>
      <c r="R34" s="17"/>
      <c r="U34" s="6"/>
      <c r="V34" s="6"/>
      <c r="W34" s="6"/>
      <c r="X34" s="6"/>
    </row>
    <row r="35" spans="1:24" ht="13.5" customHeight="1">
      <c r="A35" s="26">
        <v>26</v>
      </c>
      <c r="B35" s="1" t="s">
        <v>90</v>
      </c>
      <c r="C35" s="1" t="s">
        <v>55</v>
      </c>
      <c r="D35" s="1" t="s">
        <v>94</v>
      </c>
      <c r="E35" s="1" t="s">
        <v>128</v>
      </c>
      <c r="G35" s="24" t="str">
        <f t="shared" si="0"/>
        <v>EA</v>
      </c>
      <c r="H35" s="14">
        <v>10</v>
      </c>
      <c r="I35" s="15">
        <f t="shared" si="1"/>
        <v>10000000</v>
      </c>
      <c r="J35" s="15">
        <f t="shared" si="2"/>
        <v>30000000</v>
      </c>
      <c r="K35" s="15">
        <f t="shared" si="3"/>
        <v>50000000</v>
      </c>
      <c r="O35" s="16"/>
      <c r="P35" s="16"/>
      <c r="Q35" s="16"/>
      <c r="R35" s="17"/>
    </row>
    <row r="36" spans="1:24" ht="13.5" customHeight="1">
      <c r="A36" s="26">
        <v>27</v>
      </c>
      <c r="B36" s="1" t="s">
        <v>91</v>
      </c>
      <c r="C36" s="1" t="s">
        <v>56</v>
      </c>
      <c r="D36" s="1" t="s">
        <v>94</v>
      </c>
      <c r="E36" s="1" t="s">
        <v>129</v>
      </c>
      <c r="G36" s="24" t="str">
        <f t="shared" si="0"/>
        <v>EA</v>
      </c>
      <c r="H36" s="14">
        <v>5</v>
      </c>
      <c r="I36" s="15">
        <f t="shared" si="1"/>
        <v>5000000</v>
      </c>
      <c r="J36" s="15">
        <f t="shared" si="2"/>
        <v>15000000</v>
      </c>
      <c r="K36" s="15">
        <f t="shared" si="3"/>
        <v>25000000</v>
      </c>
      <c r="O36" s="16"/>
      <c r="P36" s="16"/>
      <c r="Q36" s="16"/>
      <c r="R36" s="17"/>
    </row>
    <row r="37" spans="1:24" ht="13.5" customHeight="1">
      <c r="A37" s="26">
        <v>28</v>
      </c>
      <c r="C37" s="1" t="s">
        <v>57</v>
      </c>
      <c r="D37" s="1" t="s">
        <v>130</v>
      </c>
      <c r="E37" s="1" t="s">
        <v>131</v>
      </c>
      <c r="G37" s="24" t="str">
        <f t="shared" si="0"/>
        <v>EA</v>
      </c>
      <c r="H37" s="14">
        <v>1</v>
      </c>
      <c r="I37" s="15">
        <f t="shared" si="1"/>
        <v>1000000</v>
      </c>
      <c r="J37" s="15">
        <f t="shared" si="2"/>
        <v>3000000</v>
      </c>
      <c r="K37" s="15">
        <f t="shared" si="3"/>
        <v>5000000</v>
      </c>
      <c r="O37" s="16"/>
      <c r="P37" s="16"/>
      <c r="Q37" s="16"/>
      <c r="R37" s="17"/>
    </row>
    <row r="38" spans="1:24" ht="13.5" customHeight="1">
      <c r="A38" s="26">
        <v>29</v>
      </c>
      <c r="B38" s="1" t="s">
        <v>92</v>
      </c>
      <c r="C38" s="1" t="s">
        <v>58</v>
      </c>
      <c r="D38" s="1" t="s">
        <v>94</v>
      </c>
      <c r="E38" s="1" t="s">
        <v>132</v>
      </c>
      <c r="G38" s="24" t="str">
        <f t="shared" si="0"/>
        <v>EA</v>
      </c>
      <c r="H38" s="14">
        <v>0.2</v>
      </c>
      <c r="I38" s="15">
        <f t="shared" si="1"/>
        <v>200000</v>
      </c>
      <c r="J38" s="15">
        <f t="shared" si="2"/>
        <v>600000</v>
      </c>
      <c r="K38" s="15">
        <f t="shared" si="3"/>
        <v>1000000</v>
      </c>
      <c r="O38" s="16"/>
      <c r="P38" s="16"/>
      <c r="Q38" s="16"/>
      <c r="R38" s="17"/>
    </row>
    <row r="39" spans="1:24" ht="13.5" customHeight="1">
      <c r="A39" s="26">
        <v>30</v>
      </c>
      <c r="C39" s="1" t="s">
        <v>59</v>
      </c>
      <c r="D39" s="1" t="s">
        <v>133</v>
      </c>
      <c r="E39" s="1" t="s">
        <v>134</v>
      </c>
      <c r="G39" s="24" t="str">
        <f t="shared" si="0"/>
        <v>EA</v>
      </c>
      <c r="H39" s="14">
        <v>1</v>
      </c>
      <c r="I39" s="15">
        <f t="shared" si="1"/>
        <v>1000000</v>
      </c>
      <c r="J39" s="15">
        <f t="shared" si="2"/>
        <v>3000000</v>
      </c>
      <c r="K39" s="15">
        <f t="shared" si="3"/>
        <v>5000000</v>
      </c>
      <c r="O39" s="16"/>
      <c r="P39" s="16"/>
      <c r="Q39" s="16"/>
      <c r="R39" s="17"/>
    </row>
    <row r="40" spans="1:24" ht="13.5" customHeight="1">
      <c r="A40" s="26">
        <v>31</v>
      </c>
      <c r="C40" s="1" t="s">
        <v>60</v>
      </c>
      <c r="D40" s="1" t="s">
        <v>133</v>
      </c>
      <c r="E40" s="1" t="s">
        <v>135</v>
      </c>
      <c r="G40" s="24" t="str">
        <f t="shared" si="0"/>
        <v>EA</v>
      </c>
      <c r="H40" s="14">
        <v>1</v>
      </c>
      <c r="I40" s="15">
        <f t="shared" si="1"/>
        <v>1000000</v>
      </c>
      <c r="J40" s="15">
        <f t="shared" si="2"/>
        <v>3000000</v>
      </c>
      <c r="K40" s="15">
        <f t="shared" si="3"/>
        <v>5000000</v>
      </c>
      <c r="O40" s="16"/>
      <c r="P40" s="16"/>
      <c r="Q40" s="16"/>
      <c r="R40" s="17"/>
    </row>
    <row r="41" spans="1:24" ht="13.5" customHeight="1">
      <c r="A41" s="26">
        <v>32</v>
      </c>
      <c r="C41" s="1" t="s">
        <v>61</v>
      </c>
      <c r="D41" s="1" t="s">
        <v>133</v>
      </c>
      <c r="E41" s="1" t="s">
        <v>136</v>
      </c>
      <c r="G41" s="24" t="str">
        <f t="shared" si="0"/>
        <v>EA</v>
      </c>
      <c r="H41" s="14">
        <v>3</v>
      </c>
      <c r="I41" s="15">
        <f t="shared" si="1"/>
        <v>3000000</v>
      </c>
      <c r="J41" s="15">
        <f t="shared" si="2"/>
        <v>9000000</v>
      </c>
      <c r="K41" s="15">
        <f t="shared" si="3"/>
        <v>15000000</v>
      </c>
      <c r="O41" s="16"/>
      <c r="P41" s="16"/>
      <c r="Q41" s="16"/>
    </row>
    <row r="42" spans="1:24" ht="13.5" customHeight="1">
      <c r="A42" s="26">
        <v>33</v>
      </c>
      <c r="C42" s="1" t="s">
        <v>62</v>
      </c>
      <c r="D42" s="1" t="s">
        <v>133</v>
      </c>
      <c r="E42" s="1" t="s">
        <v>137</v>
      </c>
      <c r="G42" s="24" t="str">
        <f t="shared" si="0"/>
        <v>EA</v>
      </c>
      <c r="H42" s="14">
        <v>1</v>
      </c>
      <c r="I42" s="15">
        <f t="shared" si="1"/>
        <v>1000000</v>
      </c>
      <c r="J42" s="15">
        <f t="shared" si="2"/>
        <v>3000000</v>
      </c>
      <c r="K42" s="15">
        <f t="shared" si="3"/>
        <v>5000000</v>
      </c>
      <c r="O42" s="16"/>
      <c r="P42" s="16"/>
      <c r="Q42" s="16"/>
    </row>
    <row r="43" spans="1:24" ht="13.5" customHeight="1">
      <c r="A43" s="26">
        <v>34</v>
      </c>
      <c r="C43" s="1" t="s">
        <v>63</v>
      </c>
      <c r="D43" s="1" t="s">
        <v>138</v>
      </c>
      <c r="E43" s="21" t="s">
        <v>139</v>
      </c>
      <c r="G43" s="24" t="str">
        <f t="shared" si="0"/>
        <v>EA</v>
      </c>
      <c r="H43" s="14">
        <v>1</v>
      </c>
      <c r="I43" s="15">
        <f t="shared" si="1"/>
        <v>1000000</v>
      </c>
      <c r="J43" s="15">
        <f t="shared" si="2"/>
        <v>3000000</v>
      </c>
      <c r="K43" s="15">
        <f t="shared" si="3"/>
        <v>5000000</v>
      </c>
      <c r="O43" s="16"/>
      <c r="P43" s="16"/>
      <c r="Q43" s="16"/>
      <c r="R43" s="17"/>
    </row>
    <row r="44" spans="1:24" ht="13.5" customHeight="1">
      <c r="A44" s="26">
        <v>35</v>
      </c>
      <c r="C44" s="1" t="s">
        <v>64</v>
      </c>
      <c r="D44" s="1" t="s">
        <v>142</v>
      </c>
      <c r="E44" s="1" t="s">
        <v>140</v>
      </c>
      <c r="G44" s="24" t="str">
        <f t="shared" si="0"/>
        <v>EA</v>
      </c>
      <c r="H44" s="14">
        <v>1</v>
      </c>
      <c r="I44" s="15">
        <f t="shared" si="1"/>
        <v>1000000</v>
      </c>
      <c r="J44" s="15">
        <f t="shared" si="2"/>
        <v>3000000</v>
      </c>
      <c r="K44" s="15">
        <f t="shared" si="3"/>
        <v>5000000</v>
      </c>
      <c r="O44" s="16"/>
      <c r="P44" s="16"/>
      <c r="Q44" s="16"/>
      <c r="R44" s="17"/>
    </row>
    <row r="45" spans="1:24" ht="13.5" customHeight="1">
      <c r="A45" s="26">
        <v>36</v>
      </c>
      <c r="C45" s="1" t="s">
        <v>65</v>
      </c>
      <c r="D45" s="1" t="s">
        <v>144</v>
      </c>
      <c r="E45" s="1" t="s">
        <v>141</v>
      </c>
      <c r="G45" s="24" t="str">
        <f t="shared" si="0"/>
        <v>EA</v>
      </c>
      <c r="H45" s="14">
        <v>0.2</v>
      </c>
      <c r="I45" s="15">
        <f t="shared" si="1"/>
        <v>200000</v>
      </c>
      <c r="J45" s="15">
        <f t="shared" si="2"/>
        <v>600000</v>
      </c>
      <c r="K45" s="15">
        <f t="shared" si="3"/>
        <v>1000000</v>
      </c>
      <c r="O45" s="16"/>
      <c r="P45" s="16"/>
      <c r="Q45" s="16"/>
      <c r="R45" s="17"/>
    </row>
    <row r="46" spans="1:24" ht="13.5" customHeight="1">
      <c r="A46" s="26">
        <v>37</v>
      </c>
      <c r="D46" s="2" t="s">
        <v>93</v>
      </c>
      <c r="E46" s="21" t="s">
        <v>146</v>
      </c>
      <c r="G46" s="24" t="str">
        <f t="shared" si="0"/>
        <v>EA</v>
      </c>
      <c r="H46" s="14">
        <v>2</v>
      </c>
      <c r="I46" s="15">
        <f t="shared" si="1"/>
        <v>2000000</v>
      </c>
      <c r="J46" s="15">
        <f t="shared" si="2"/>
        <v>6000000</v>
      </c>
      <c r="K46" s="15">
        <f t="shared" si="3"/>
        <v>10000000</v>
      </c>
      <c r="O46" s="16"/>
      <c r="P46" s="16"/>
      <c r="Q46" s="16"/>
      <c r="R46" s="17"/>
    </row>
    <row r="47" spans="1:24" ht="13.5" customHeight="1">
      <c r="A47" s="26">
        <v>38</v>
      </c>
      <c r="C47" s="1" t="s">
        <v>66</v>
      </c>
      <c r="D47" s="21" t="s">
        <v>146</v>
      </c>
      <c r="E47" s="1" t="s">
        <v>143</v>
      </c>
      <c r="G47" s="24" t="str">
        <f t="shared" si="0"/>
        <v>EA</v>
      </c>
      <c r="H47" s="14">
        <v>1</v>
      </c>
      <c r="I47" s="15">
        <f t="shared" si="1"/>
        <v>1000000</v>
      </c>
      <c r="J47" s="15">
        <f t="shared" si="2"/>
        <v>3000000</v>
      </c>
      <c r="K47" s="15">
        <f t="shared" si="3"/>
        <v>5000000</v>
      </c>
      <c r="O47" s="16"/>
      <c r="P47" s="16"/>
      <c r="Q47" s="16"/>
      <c r="R47" s="17"/>
    </row>
    <row r="48" spans="1:24" ht="13.5" customHeight="1">
      <c r="B48" s="27" t="s">
        <v>33</v>
      </c>
      <c r="C48" s="27" t="s">
        <v>33</v>
      </c>
      <c r="D48" s="27" t="s">
        <v>33</v>
      </c>
      <c r="E48" s="27" t="s">
        <v>33</v>
      </c>
      <c r="F48" s="27" t="s">
        <v>33</v>
      </c>
      <c r="G48" s="27" t="s">
        <v>33</v>
      </c>
      <c r="H48" s="3" t="s">
        <v>15</v>
      </c>
      <c r="I48" s="25" t="s">
        <v>15</v>
      </c>
      <c r="J48" s="25" t="s">
        <v>15</v>
      </c>
      <c r="K48" s="25" t="s">
        <v>15</v>
      </c>
      <c r="L48" s="25" t="s">
        <v>15</v>
      </c>
      <c r="M48" s="25" t="s">
        <v>15</v>
      </c>
      <c r="N48" s="25" t="s">
        <v>15</v>
      </c>
      <c r="O48" s="25" t="s">
        <v>15</v>
      </c>
      <c r="P48" s="25" t="s">
        <v>15</v>
      </c>
      <c r="Q48" s="25" t="s">
        <v>15</v>
      </c>
      <c r="S48" s="13" t="s">
        <v>17</v>
      </c>
      <c r="T48" s="13" t="s">
        <v>17</v>
      </c>
      <c r="U48" s="13" t="s">
        <v>17</v>
      </c>
      <c r="V48" s="13" t="s">
        <v>17</v>
      </c>
      <c r="W48" s="13" t="s">
        <v>17</v>
      </c>
      <c r="X48" s="13" t="s">
        <v>17</v>
      </c>
    </row>
    <row r="49" spans="8:8" ht="13.5" customHeight="1">
      <c r="H49" s="18">
        <f>SUM(H10:H47)</f>
        <v>66.400000000000006</v>
      </c>
    </row>
    <row r="50" spans="8:8" ht="13.5" customHeight="1"/>
  </sheetData>
  <autoFilter ref="A9:AN9"/>
  <phoneticPr fontId="0" type="noConversion"/>
  <conditionalFormatting sqref="E49:F1048576 E11:F12 E5:F8 E9 E14:F21 F13 E23:F32 F22 E34:F45 F33 E47:F47 F46">
    <cfRule type="duplicateValues" dxfId="3" priority="8"/>
  </conditionalFormatting>
  <conditionalFormatting sqref="U10:X34">
    <cfRule type="containsText" dxfId="2" priority="3" operator="containsText" text="X">
      <formula>NOT(ISERROR(SEARCH("X",U10)))</formula>
    </cfRule>
    <cfRule type="containsText" dxfId="1" priority="4" operator="containsText" text="X">
      <formula>NOT(ISERROR(SEARCH("X",U10)))</formula>
    </cfRule>
  </conditionalFormatting>
  <conditionalFormatting sqref="U32:X32">
    <cfRule type="duplicateValues" dxfId="0" priority="17"/>
  </conditionalFormatting>
  <printOptions horizontalCentered="1" headings="1" gridLines="1"/>
  <pageMargins left="0.25" right="0.25" top="0.75" bottom="0.75" header="0.5" footer="0.5"/>
  <pageSetup paperSize="3" scale="91" fitToHeight="4" orientation="landscape" cellComments="atEnd" r:id="rId1"/>
  <headerFooter alignWithMargins="0">
    <oddHeader>&amp;L&amp;"Arial,Regular"&amp;10SIGMATRON INTERNATIONAL INC           QUOTATION #____&amp;C&amp;"Arial,Regular"&amp;10CONFIDENTIAL&amp;R&amp;"Arial,Regular"&amp;10&amp;P of &amp;N</oddHeader>
    <oddFooter>&amp;L&amp;10&amp;D&amp;T&amp;F&amp;C&amp;10Quoted by:__GP__
Reviewed by: __JA__&amp;R&amp;10Setup by:___GP_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58BFC41A67A640AACEDA2EF6C49763" ma:contentTypeVersion="8" ma:contentTypeDescription="Create a new document." ma:contentTypeScope="" ma:versionID="e34c8895b33d2b5e0a50ab4fdf48f4b0">
  <xsd:schema xmlns:xsd="http://www.w3.org/2001/XMLSchema" xmlns:xs="http://www.w3.org/2001/XMLSchema" xmlns:p="http://schemas.microsoft.com/office/2006/metadata/properties" xmlns:ns2="264a4b81-9db3-4acc-b94d-4c0f678620d7" xmlns:ns3="454807c2-2234-4237-9908-1a0a52083858" targetNamespace="http://schemas.microsoft.com/office/2006/metadata/properties" ma:root="true" ma:fieldsID="192a6b75fc89e21e4de9fc61ec6c3275" ns2:_="" ns3:_="">
    <xsd:import namespace="264a4b81-9db3-4acc-b94d-4c0f678620d7"/>
    <xsd:import namespace="454807c2-2234-4237-9908-1a0a520838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4a4b81-9db3-4acc-b94d-4c0f678620d7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807c2-2234-4237-9908-1a0a5208385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64a4b81-9db3-4acc-b94d-4c0f678620d7">QTS4NRQSJ64T-2017755202-98424</_dlc_DocId>
    <_dlc_DocIdUrl xmlns="264a4b81-9db3-4acc-b94d-4c0f678620d7">
      <Url>http://elzar/sites/siicorp/egvquote/_layouts/15/DocIdRedir.aspx?ID=QTS4NRQSJ64T-2017755202-98424</Url>
      <Description>QTS4NRQSJ64T-2017755202-98424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B052CF5-B4C2-4715-8CA0-4C33AA830E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4a4b81-9db3-4acc-b94d-4c0f678620d7"/>
    <ds:schemaRef ds:uri="454807c2-2234-4237-9908-1a0a52083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907E4E-89BE-4A8B-B9F8-B0ACD4CE07F4}">
  <ds:schemaRefs>
    <ds:schemaRef ds:uri="http://schemas.microsoft.com/office/2006/documentManagement/types"/>
    <ds:schemaRef ds:uri="http://www.w3.org/XML/1998/namespace"/>
    <ds:schemaRef ds:uri="454807c2-2234-4237-9908-1a0a52083858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64a4b81-9db3-4acc-b94d-4c0f678620d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4CEF3B7-8806-4A88-A992-4102894845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E9F0E78-A36A-4D2B-952B-94E4AB43B8B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A5B4</vt:lpstr>
      <vt:lpstr>A5B4!Print_Area</vt:lpstr>
      <vt:lpstr>A5B4!Print_Titles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J.Anfinsen</dc:creator>
  <cp:lastModifiedBy>Scott Cass</cp:lastModifiedBy>
  <cp:lastPrinted>2012-03-28T13:28:15Z</cp:lastPrinted>
  <dcterms:created xsi:type="dcterms:W3CDTF">2000-09-07T14:32:49Z</dcterms:created>
  <dcterms:modified xsi:type="dcterms:W3CDTF">2019-01-29T19:43:08Z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4173829b-2fcb-4859-9138-719c5d8b5865</vt:lpwstr>
  </property>
  <property fmtid="{D5CDD505-2E9C-101B-9397-08002B2CF9AE}" pid="3" name="ContentTypeId">
    <vt:lpwstr>0x0101000558BFC41A67A640AACEDA2EF6C49763</vt:lpwstr>
  </property>
</Properties>
</file>